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CUENTA PUBLICA 2024\OFICIO 395 CUENTA PUBLICA 24 PDF Y EXCEL TITULO V\"/>
    </mc:Choice>
  </mc:AlternateContent>
  <xr:revisionPtr revIDLastSave="0" documentId="13_ncr:1_{135ACAB4-F260-49BA-9D90-4571BE593B3B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<sst xmlns="http://schemas.openxmlformats.org/spreadsheetml/2006/main" count="62" uniqueCount="61">
  <si>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</si>
  <si>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</si>
  <si>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</si>
  <si>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</si>
  <si>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</si>
  <si>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</si>
  <si>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</si>
  <si>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</si>
  <si>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</si>
  <si>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</si>
  <si>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</si>
  <si>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</si>
  <si>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</si>
  <si>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</si>
  <si>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</si>
  <si>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</si>
  <si>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</si>
  <si>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</si>
  <si>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</si>
  <si>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</si>
  <si>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</si>
  <si>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</si>
  <si>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</si>
  <si>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</si>
  <si>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</si>
  <si>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</si>
  <si>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</si>
  <si>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</si>
  <si>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</si>
  <si>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</si>
  <si>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</si>
  <si>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</si>
  <si>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</si>
  <si>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</si>
  <si>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</si>
  <si>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</si>
  <si>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</si>
  <si>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</si>
  <si>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</si>
  <si>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</si>
  <si>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</si>
  <si>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</si>
  <si>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</si>
  <si>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</si>
  <si>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</si>
  <si>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</si>
  <si>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</si>
  <si>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</si>
  <si>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</si>
  <si>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</si>
  <si>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</si>
  <si>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</si>
  <si>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</si>
  <si>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</si>
  <si>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</si>
  <si>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</si>
  <si>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</si>
  <si>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</si>
  <si>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</si>
  <si>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</si>
  <si>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 Felipe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</si>
</sst>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16" applyNumberFormat="1" applyFont="1" applyFill="1" applyBorder="1" applyAlignment="1" applyProtection="1">
      <alignment horizontal="center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9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 wrapText="1"/>
      <protection locked="0"/>
    </xf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3" fontId="6" fillId="0" borderId="4" xfId="16" applyNumberFormat="1" applyFont="1" applyFill="1" applyBorder="1" applyAlignment="1" applyProtection="1">
      <alignment horizontal="right" vertical="top" wrapText="1"/>
      <protection locked="0"/>
    </xf>
    <xf numFmtId="3" fontId="6" fillId="0" borderId="4" xfId="16" applyNumberFormat="1" applyFont="1" applyFill="1" applyBorder="1" applyAlignment="1" applyProtection="1">
      <alignment horizontal="center" vertical="top" wrapTex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16" applyNumberFormat="1" applyFont="1" applyFill="1" applyBorder="1" applyAlignment="1" applyProtection="1">
      <alignment horizontal="center" vertical="top"/>
      <protection locked="0"/>
    </xf>
    <xf numFmtId="3" fontId="6" fillId="0" borderId="4" xfId="8" applyNumberFormat="1" applyFont="1" applyFill="1" applyBorder="1" applyAlignment="1" applyProtection="1">
      <alignment horizontal="center" vertical="top"/>
      <protection locked="0"/>
    </xf>
    <xf numFmtId="3" fontId="5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36" applyNumberFormat="1" applyFont="1" applyFill="1" applyBorder="1" applyAlignment="1" applyProtection="1">
      <alignment horizontal="right" vertical="top" wrapText="1"/>
      <protection locked="0"/>
    </xf>
    <xf numFmtId="3" fontId="6" fillId="0" borderId="4" xfId="3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8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9" xr:uid="{00000000-0005-0000-0000-000003000000}"/>
    <cellStyle name="Millares 2 4" xfId="16" xr:uid="{00000000-0005-0000-0000-000004000000}"/>
    <cellStyle name="Millares 2 4 2" xfId="26" xr:uid="{00000000-0005-0000-0000-000004000000}"/>
    <cellStyle name="Millares 2 4 3" xfId="36" xr:uid="{00000000-0005-0000-0000-000004000000}"/>
    <cellStyle name="Millares 2 5" xfId="17" xr:uid="{00000000-0005-0000-0000-000001000000}"/>
    <cellStyle name="Millares 2 6" xfId="27" xr:uid="{00000000-0005-0000-0000-000001000000}"/>
    <cellStyle name="Millares 3" xfId="5" xr:uid="{00000000-0005-0000-0000-000005000000}"/>
    <cellStyle name="Millares 3 2" xfId="20" xr:uid="{00000000-0005-0000-0000-000005000000}"/>
    <cellStyle name="Millares 3 3" xfId="30" xr:uid="{00000000-0005-0000-0000-000005000000}"/>
    <cellStyle name="Moneda 2" xfId="6" xr:uid="{00000000-0005-0000-0000-000006000000}"/>
    <cellStyle name="Moneda 2 2" xfId="21" xr:uid="{00000000-0005-0000-0000-000006000000}"/>
    <cellStyle name="Moneda 2 3" xfId="31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0000000-0005-0000-0000-000008000000}"/>
    <cellStyle name="Normal 2 4" xfId="32" xr:uid="{00000000-0005-0000-0000-000008000000}"/>
    <cellStyle name="Normal 3" xfId="9" xr:uid="{00000000-0005-0000-0000-00000A000000}"/>
    <cellStyle name="Normal 3 2" xfId="23" xr:uid="{00000000-0005-0000-0000-00000A000000}"/>
    <cellStyle name="Normal 3 3" xfId="33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00000000-0005-0000-0000-000010000000}"/>
    <cellStyle name="Normal 6 2 3" xfId="35" xr:uid="{00000000-0005-0000-0000-000010000000}"/>
    <cellStyle name="Normal 6 3" xfId="24" xr:uid="{00000000-0005-0000-0000-00000F000000}"/>
    <cellStyle name="Normal 6 4" xfId="34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zoomScaleNormal="100" zoomScaleSheetLayoutView="100" workbookViewId="0">
      <selection activeCell="A11" sqref="A1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1" t="s">
        <v>60</v>
      </c>
      <c r="B1" s="42"/>
      <c r="C1" s="42"/>
      <c r="D1" s="42"/>
      <c r="E1" s="42"/>
      <c r="F1" s="43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74275427.840000004</v>
      </c>
      <c r="C5" s="28">
        <v>86131939.5</v>
      </c>
      <c r="D5" s="9" t="s">
        <v>36</v>
      </c>
      <c r="E5" s="33">
        <v>5152661.83</v>
      </c>
      <c r="F5" s="30">
        <v>8057999.6699999999</v>
      </c>
    </row>
    <row r="6" spans="1:6" x14ac:dyDescent="0.2">
      <c r="A6" s="9" t="s">
        <v>23</v>
      </c>
      <c r="B6" s="28">
        <v>4865366.3099999996</v>
      </c>
      <c r="C6" s="28">
        <v>4754446.72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8">
        <v>13712327.42</v>
      </c>
      <c r="C7" s="28">
        <v>47652351.380000003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92853121.570000008</v>
      </c>
      <c r="C13" s="22">
        <f>SUM(C5:C11)</f>
        <v>138538737.59999999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5152661.83</v>
      </c>
      <c r="F14" s="27">
        <f>SUM(F5:F12)</f>
        <v>8057999.6699999999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9">
        <v>642261829.73000002</v>
      </c>
      <c r="C18" s="29">
        <v>649069277.5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9">
        <v>128042267.22</v>
      </c>
      <c r="C19" s="29">
        <v>108604459.27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9">
        <v>1714878.68</v>
      </c>
      <c r="C20" s="29">
        <v>1648026.83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9">
        <v>-97894432.189999998</v>
      </c>
      <c r="C21" s="29">
        <v>-84996376.900000006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41621.93</v>
      </c>
      <c r="C22" s="20">
        <v>41621.93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674166165.37</v>
      </c>
      <c r="C26" s="22">
        <f>SUM(C16:C24)</f>
        <v>674367008.63</v>
      </c>
      <c r="D26" s="12" t="s">
        <v>50</v>
      </c>
      <c r="E26" s="22">
        <f>SUM(E24+E14)</f>
        <v>5152661.83</v>
      </c>
      <c r="F26" s="27">
        <f>SUM(F14+F24)</f>
        <v>8057999.6699999999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767019286.94000006</v>
      </c>
      <c r="C28" s="22">
        <f>C13+C26</f>
        <v>812905746.23000002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143385078.71000001</v>
      </c>
      <c r="F30" s="27">
        <f>SUM(F31:F33)</f>
        <v>129386151.31</v>
      </c>
    </row>
    <row r="31" spans="1:6" x14ac:dyDescent="0.2">
      <c r="A31" s="16"/>
      <c r="B31" s="14"/>
      <c r="C31" s="15"/>
      <c r="D31" s="9" t="s">
        <v>2</v>
      </c>
      <c r="E31" s="31">
        <v>75451446.780000001</v>
      </c>
      <c r="F31" s="32">
        <v>75451446.780000001</v>
      </c>
    </row>
    <row r="32" spans="1:6" x14ac:dyDescent="0.2">
      <c r="A32" s="16"/>
      <c r="B32" s="14"/>
      <c r="C32" s="15"/>
      <c r="D32" s="9" t="s">
        <v>13</v>
      </c>
      <c r="E32" s="31">
        <v>67933631.930000007</v>
      </c>
      <c r="F32" s="32">
        <v>53934704.530000001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618481546.39999998</v>
      </c>
      <c r="F35" s="27">
        <f>SUM(F36:F40)</f>
        <v>675461595.25</v>
      </c>
    </row>
    <row r="36" spans="1:6" x14ac:dyDescent="0.2">
      <c r="A36" s="16"/>
      <c r="B36" s="14"/>
      <c r="C36" s="15"/>
      <c r="D36" s="9" t="s">
        <v>46</v>
      </c>
      <c r="E36" s="34">
        <v>12411182.859999999</v>
      </c>
      <c r="F36" s="35">
        <v>119364251.09999999</v>
      </c>
    </row>
    <row r="37" spans="1:6" x14ac:dyDescent="0.2">
      <c r="A37" s="16"/>
      <c r="B37" s="14"/>
      <c r="C37" s="15"/>
      <c r="D37" s="9" t="s">
        <v>14</v>
      </c>
      <c r="E37" s="34">
        <v>606028919.03999996</v>
      </c>
      <c r="F37" s="35">
        <v>556055899.64999998</v>
      </c>
    </row>
    <row r="38" spans="1:6" x14ac:dyDescent="0.2">
      <c r="A38" s="16"/>
      <c r="B38" s="14"/>
      <c r="C38" s="15"/>
      <c r="D38" s="9" t="s">
        <v>3</v>
      </c>
      <c r="E38" s="34">
        <v>41444.5</v>
      </c>
      <c r="F38" s="35">
        <v>41444.5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761866625.11000001</v>
      </c>
      <c r="F46" s="27">
        <f>SUM(F42+F35+F30)</f>
        <v>804847746.55999994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767019286.94000006</v>
      </c>
      <c r="F48" s="22">
        <f>F46+F26</f>
        <v>812905746.2299999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5" spans="1:6" x14ac:dyDescent="0.2">
      <c r="A55" s="36"/>
      <c r="B55" s="39"/>
      <c r="C55" s="39"/>
      <c r="D55" s="39"/>
      <c r="E55" s="39"/>
    </row>
    <row r="56" spans="1:6" x14ac:dyDescent="0.2">
      <c r="A56" s="37"/>
      <c r="B56" s="40"/>
      <c r="C56" s="40"/>
      <c r="D56" s="40"/>
      <c r="E56" s="40"/>
    </row>
    <row r="57" spans="1:6" x14ac:dyDescent="0.2">
      <c r="A57" s="38"/>
      <c r="B57" s="38"/>
      <c r="C57" s="38"/>
    </row>
    <row r="58" spans="1:6" x14ac:dyDescent="0.2">
      <c r="A58" s="38"/>
      <c r="B58" s="38"/>
      <c r="C58" s="38"/>
    </row>
    <row r="59" spans="1:6" x14ac:dyDescent="0.2">
      <c r="A59" s="39"/>
      <c r="B59" s="39"/>
      <c r="C59" s="39"/>
      <c r="D59" s="39"/>
    </row>
    <row r="60" spans="1:6" x14ac:dyDescent="0.2">
      <c r="A60" s="40"/>
      <c r="B60" s="40"/>
      <c r="C60" s="40"/>
      <c r="D60" s="40"/>
    </row>
    <row r="61" spans="1:6" ht="83.25" customHeight="1" x14ac:dyDescent="0.2"/>
  </sheetData>
  <sheetProtection formatCells="0" formatColumns="0" formatRows="0" autoFilter="0"/>
  <mergeCells count="7">
    <mergeCell ref="A59:D59"/>
    <mergeCell ref="A60:D60"/>
    <mergeCell ref="A1:F1"/>
    <mergeCell ref="B55:C55"/>
    <mergeCell ref="B56:C56"/>
    <mergeCell ref="D55:E55"/>
    <mergeCell ref="D56:E56"/>
  </mergeCells>
  <printOptions horizontalCentered="1"/>
  <pageMargins left="0.59055118110236227" right="0.59055118110236227" top="0.78740157480314965" bottom="0.78740157480314965" header="0" footer="0"/>
  <pageSetup scale="70" orientation="landscape" r:id="rId1"/>
  <headerFooter alignWithMargins="0"/>
  <ignoredErrors>
    <ignoredError sqref="E30:F35 B13:G29 E39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2025-02-26T14:12:36Z</cp:lastPrinted>
  <dcterms:created xsi:type="dcterms:W3CDTF">2012-12-11T20:26:08Z</dcterms:created>
  <dcterms:modified xsi:type="dcterms:W3CDTF">2025-04-28T21:07:45Z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